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56" yWindow="100" windowWidth="17100" windowHeight="13180" activeTab="0"/>
  </bookViews>
  <sheets>
    <sheet name="chlorite thermometry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<sst xmlns="http://schemas.openxmlformats.org/spreadsheetml/2006/main" count="53" uniqueCount="52">
  <si>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Na</t>
  </si>
  <si>
    <t>K</t>
  </si>
  <si>
    <t>Mg</t>
  </si>
  <si>
    <t>Ca</t>
  </si>
  <si>
    <t>Chlorite thermometry</t>
  </si>
  <si>
    <t>Si</t>
  </si>
  <si>
    <t>Ti</t>
  </si>
  <si>
    <t>Al</t>
  </si>
  <si>
    <t>Fe2+</t>
  </si>
  <si>
    <t>Mn</t>
  </si>
  <si>
    <t>Total</t>
  </si>
  <si>
    <t>Al (IV)</t>
  </si>
  <si>
    <t>Al (VI)</t>
  </si>
  <si>
    <t>x (Al,M23)</t>
  </si>
  <si>
    <t>x (Al,T2)</t>
  </si>
  <si>
    <t>x (Fe,M23)</t>
  </si>
  <si>
    <t>x (Mg,M23)</t>
  </si>
  <si>
    <t>Al (M23)</t>
  </si>
  <si>
    <t>Site fractions</t>
  </si>
  <si>
    <t>x (Si,T2)</t>
  </si>
  <si>
    <t>Ideal activities</t>
  </si>
  <si>
    <t>ai (sud)</t>
  </si>
  <si>
    <t>ai (fsud)</t>
  </si>
  <si>
    <t>ai (ames)</t>
  </si>
  <si>
    <t>ai (fames)</t>
  </si>
  <si>
    <t>Temperature</t>
  </si>
  <si>
    <t>a (SiO2)</t>
  </si>
  <si>
    <t>a (H2O)</t>
  </si>
  <si>
    <t>T (deg. C)</t>
  </si>
  <si>
    <t>Analysis</t>
  </si>
  <si>
    <t>CK#2</t>
  </si>
  <si>
    <t>reference: Lanari et al. (2014)</t>
  </si>
  <si>
    <t>Composition variables</t>
  </si>
  <si>
    <t>R1</t>
  </si>
  <si>
    <t>Va</t>
  </si>
  <si>
    <t>Fe3+</t>
  </si>
  <si>
    <t>Al (M4)</t>
  </si>
  <si>
    <t>Al (M1)</t>
  </si>
  <si>
    <t>X</t>
  </si>
  <si>
    <t>Z</t>
  </si>
  <si>
    <t>Y</t>
  </si>
  <si>
    <t>x (Fe,M1)</t>
  </si>
  <si>
    <t>x (Mg,M1)</t>
  </si>
  <si>
    <t>x (Al,M1)</t>
  </si>
  <si>
    <t>x (Va,M1)</t>
  </si>
  <si>
    <t>ai (daph)</t>
  </si>
  <si>
    <t>ai (clin)</t>
  </si>
  <si>
    <t>P (kbar)</t>
  </si>
  <si>
    <t>ln (K)</t>
  </si>
  <si>
    <t>Formula (O=14)</t>
  </si>
  <si>
    <t>Eq. (38) in Lanari et al. (2014)</t>
  </si>
  <si>
    <t>Eq. (40) in Lanari et al. (2014)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</si>
</sst>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&quot;£&quot;#,##0.00"/>
    <numFmt numFmtId="182" formatCode="#,##0.0000"/>
    <numFmt numFmtId="183" formatCode="0.000000"/>
    <numFmt numFmtId="184" formatCode="0.0"/>
    <numFmt numFmtId="185" formatCode="0.000"/>
    <numFmt numFmtId="186" formatCode="0.00000"/>
    <numFmt numFmtId="187" formatCode="0.0000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i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0"/>
    </font>
    <font>
      <b/>
      <sz val="10"/>
      <color rgb="FFFF0000"/>
      <name val="Arial"/>
      <family val="0"/>
    </font>
    <font>
      <b/>
      <sz val="10"/>
      <color rgb="FF008000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left"/>
    </xf>
    <xf numFmtId="18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84" fontId="3" fillId="0" borderId="0" xfId="0" applyNumberFormat="1" applyFont="1" applyAlignment="1">
      <alignment/>
    </xf>
    <xf numFmtId="1" fontId="0" fillId="32" borderId="0" xfId="0" applyNumberFormat="1" applyFont="1" applyFill="1" applyAlignment="1">
      <alignment/>
    </xf>
    <xf numFmtId="1" fontId="42" fillId="32" borderId="0" xfId="0" applyNumberFormat="1" applyFont="1" applyFill="1" applyAlignment="1">
      <alignment horizontal="center"/>
    </xf>
    <xf numFmtId="1" fontId="0" fillId="13" borderId="0" xfId="0" applyNumberFormat="1" applyFont="1" applyFill="1" applyAlignment="1">
      <alignment/>
    </xf>
    <xf numFmtId="1" fontId="42" fillId="13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/>
    </xf>
    <xf numFmtId="1" fontId="43" fillId="13" borderId="0" xfId="0" applyNumberFormat="1" applyFont="1" applyFill="1" applyAlignment="1">
      <alignment/>
    </xf>
    <xf numFmtId="1" fontId="44" fillId="32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tabSelected="1" workbookViewId="0" topLeftCell="A1">
      <selection activeCell="H28" sqref="H28"/>
    </sheetView>
  </sheetViews>
  <sheetFormatPr defaultColWidth="8.8515625" defaultRowHeight="12.75"/>
  <cols>
    <col min="1" max="1" width="12.7109375" style="0" customWidth="1"/>
    <col min="2" max="8" width="10.7109375" style="0" customWidth="1"/>
    <col min="9" max="9" width="12.7109375" style="0" customWidth="1"/>
    <col min="10" max="10" width="13.7109375" style="0" customWidth="1"/>
    <col min="11" max="14" width="12.7109375" style="0" customWidth="1"/>
  </cols>
  <sheetData>
    <row r="1" spans="1:8" ht="12">
      <c r="A1" s="2" t="s">
        <v>4</v>
      </c>
      <c r="B1" s="10"/>
      <c r="C1" s="10"/>
      <c r="D1" s="10"/>
      <c r="E1" s="10"/>
      <c r="F1" s="18"/>
      <c r="G1" s="10"/>
      <c r="H1" s="10"/>
    </row>
    <row r="2" spans="1:8" ht="12">
      <c r="A2" s="10" t="s">
        <v>31</v>
      </c>
      <c r="B2" s="10"/>
      <c r="C2" s="10"/>
      <c r="D2" s="10"/>
      <c r="E2" s="10"/>
      <c r="F2" s="18"/>
      <c r="G2" s="10"/>
      <c r="H2" s="10"/>
    </row>
    <row r="3" spans="1:8" ht="12">
      <c r="A3" s="10"/>
      <c r="B3" s="10"/>
      <c r="C3" s="10"/>
      <c r="D3" s="10"/>
      <c r="E3" s="10"/>
      <c r="F3" s="18"/>
      <c r="G3" s="10"/>
      <c r="H3" s="10"/>
    </row>
    <row r="4" spans="1:8" ht="12">
      <c r="A4" s="10"/>
      <c r="B4" s="10"/>
      <c r="C4" s="10"/>
      <c r="D4" s="10"/>
      <c r="E4" s="10"/>
      <c r="F4" s="18"/>
      <c r="G4" s="10"/>
      <c r="H4" s="10"/>
    </row>
    <row r="5" spans="1:12" ht="12">
      <c r="A5" t="s">
        <v>29</v>
      </c>
      <c r="B5" s="20" t="s">
        <v>30</v>
      </c>
      <c r="C5" s="10"/>
      <c r="D5" s="10" t="s">
        <v>32</v>
      </c>
      <c r="E5" s="10"/>
      <c r="F5" s="18"/>
      <c r="G5" s="10" t="s">
        <v>20</v>
      </c>
      <c r="H5" s="10"/>
      <c r="I5" s="4"/>
      <c r="J5" s="4"/>
      <c r="K5" s="4"/>
      <c r="L5" s="4"/>
    </row>
    <row r="6" spans="2:12" ht="12">
      <c r="B6" s="20">
        <v>12196</v>
      </c>
      <c r="C6" s="11"/>
      <c r="D6" s="12" t="s">
        <v>11</v>
      </c>
      <c r="E6" s="26">
        <f>IF(B9&lt;4,(4-(B9+B10)),0)</f>
        <v>1.04</v>
      </c>
      <c r="F6" s="18"/>
      <c r="G6" s="13" t="s">
        <v>46</v>
      </c>
      <c r="H6" s="19">
        <f>4*POWER(E19,4)*E22*E25*E26</f>
        <v>0.0013485606496575872</v>
      </c>
      <c r="I6" s="6"/>
      <c r="J6" s="8"/>
      <c r="K6" s="8"/>
      <c r="L6" s="8"/>
    </row>
    <row r="7" spans="3:12" ht="12">
      <c r="C7" s="13"/>
      <c r="D7" s="12" t="s">
        <v>12</v>
      </c>
      <c r="E7" s="26">
        <f>(B11-E6)</f>
        <v>1.81</v>
      </c>
      <c r="F7" s="18"/>
      <c r="G7" s="13" t="s">
        <v>45</v>
      </c>
      <c r="H7" s="19">
        <f>4*POWER(E18,4)*E21*E25*E26</f>
        <v>0.027553508870257988</v>
      </c>
      <c r="I7" s="4"/>
      <c r="J7" s="8"/>
      <c r="K7" s="8"/>
      <c r="L7" s="8"/>
    </row>
    <row r="8" spans="1:12" ht="12">
      <c r="A8" s="10" t="s">
        <v>49</v>
      </c>
      <c r="B8" s="10"/>
      <c r="C8" s="11"/>
      <c r="D8" s="12" t="s">
        <v>33</v>
      </c>
      <c r="E8" s="26">
        <f>(B17+B18)</f>
        <v>0</v>
      </c>
      <c r="F8" s="18"/>
      <c r="G8" s="13" t="s">
        <v>23</v>
      </c>
      <c r="H8" s="19">
        <f>POWER(E19,4)*E23*POWER(E25,2)</f>
        <v>7.186197621525999E-05</v>
      </c>
      <c r="I8" s="6"/>
      <c r="J8" s="8"/>
      <c r="K8" s="8"/>
      <c r="L8" s="8"/>
    </row>
    <row r="9" spans="1:12" ht="12">
      <c r="A9" s="10" t="s">
        <v>5</v>
      </c>
      <c r="B9" s="14">
        <v>2.96</v>
      </c>
      <c r="C9" s="11"/>
      <c r="D9" s="12" t="s">
        <v>34</v>
      </c>
      <c r="E9" s="26">
        <f>0.5*(E7-E6+B12-E8)</f>
        <v>0.385</v>
      </c>
      <c r="F9" s="18"/>
      <c r="G9" s="13" t="s">
        <v>24</v>
      </c>
      <c r="H9" s="19">
        <f>POWER(E18,4)*E23*POWER(E25,2)</f>
        <v>0.0008030531689071946</v>
      </c>
      <c r="I9" s="6"/>
      <c r="J9" s="8"/>
      <c r="K9" s="8"/>
      <c r="L9" s="8"/>
    </row>
    <row r="10" spans="1:12" ht="12">
      <c r="A10" s="10" t="s">
        <v>6</v>
      </c>
      <c r="B10" s="14">
        <v>0</v>
      </c>
      <c r="C10" s="13"/>
      <c r="D10" s="12" t="s">
        <v>36</v>
      </c>
      <c r="E10" s="26">
        <f>1-B12</f>
        <v>1</v>
      </c>
      <c r="F10" s="18"/>
      <c r="G10" s="13" t="s">
        <v>21</v>
      </c>
      <c r="H10" s="19">
        <f>64*POWER(E20,2)*POWER(E19,2)*E24*E25*E26</f>
        <v>0.018576461464459522</v>
      </c>
      <c r="I10" s="6"/>
      <c r="J10" s="8"/>
      <c r="K10" s="8"/>
      <c r="L10" s="8"/>
    </row>
    <row r="11" spans="1:12" ht="12">
      <c r="A11" s="10" t="s">
        <v>7</v>
      </c>
      <c r="B11" s="14">
        <v>2.85</v>
      </c>
      <c r="C11" s="13"/>
      <c r="D11" s="12" t="s">
        <v>17</v>
      </c>
      <c r="E11" s="26">
        <f>2*E9</f>
        <v>0.77</v>
      </c>
      <c r="F11" s="18"/>
      <c r="G11" s="13" t="s">
        <v>22</v>
      </c>
      <c r="H11" s="19">
        <f>64*POWER(E20,2)*POWER(E18,2)*E24*E25*E26</f>
        <v>0.062099136745610566</v>
      </c>
      <c r="I11" s="6"/>
      <c r="J11" s="8"/>
      <c r="K11" s="8"/>
      <c r="L11" s="8"/>
    </row>
    <row r="12" spans="1:12" ht="12">
      <c r="A12" s="10" t="s">
        <v>35</v>
      </c>
      <c r="B12" s="14">
        <v>0</v>
      </c>
      <c r="C12" s="11"/>
      <c r="D12" s="12" t="s">
        <v>37</v>
      </c>
      <c r="E12" s="26">
        <f>E7-(E11+E10)</f>
        <v>0.040000000000000036</v>
      </c>
      <c r="F12" s="18"/>
      <c r="G12" s="13" t="s">
        <v>26</v>
      </c>
      <c r="H12" s="15">
        <v>1</v>
      </c>
      <c r="I12" s="6"/>
      <c r="J12" s="8"/>
      <c r="K12" s="8"/>
      <c r="L12" s="8"/>
    </row>
    <row r="13" spans="1:12" ht="12">
      <c r="A13" s="10" t="s">
        <v>8</v>
      </c>
      <c r="B13" s="14">
        <v>2.45</v>
      </c>
      <c r="C13" s="12"/>
      <c r="D13" s="12" t="s">
        <v>38</v>
      </c>
      <c r="E13" s="26">
        <f>B13/(B13+B15)</f>
        <v>0.6464379947229552</v>
      </c>
      <c r="F13" s="18"/>
      <c r="G13" s="13" t="s">
        <v>27</v>
      </c>
      <c r="H13" s="15">
        <v>1</v>
      </c>
      <c r="I13" s="6"/>
      <c r="J13" s="8"/>
      <c r="K13" s="8"/>
      <c r="L13" s="8"/>
    </row>
    <row r="14" spans="1:12" ht="12">
      <c r="A14" s="10" t="s">
        <v>9</v>
      </c>
      <c r="B14" s="14">
        <v>0</v>
      </c>
      <c r="C14" s="12"/>
      <c r="D14" s="12" t="s">
        <v>39</v>
      </c>
      <c r="E14" s="26">
        <f>E9</f>
        <v>0.385</v>
      </c>
      <c r="F14" s="18"/>
      <c r="G14" s="13"/>
      <c r="H14" s="10"/>
      <c r="I14" s="6"/>
      <c r="J14" s="8"/>
      <c r="K14" s="8"/>
      <c r="L14" s="8"/>
    </row>
    <row r="15" spans="1:12" ht="12">
      <c r="A15" s="10" t="s">
        <v>2</v>
      </c>
      <c r="B15" s="14">
        <v>1.34</v>
      </c>
      <c r="C15" s="15"/>
      <c r="D15" s="12" t="s">
        <v>40</v>
      </c>
      <c r="E15" s="26">
        <f>E12</f>
        <v>0.040000000000000036</v>
      </c>
      <c r="F15" s="18"/>
      <c r="G15" s="13"/>
      <c r="H15" s="14"/>
      <c r="I15" s="6"/>
      <c r="J15" s="8"/>
      <c r="K15" s="8"/>
      <c r="L15" s="8"/>
    </row>
    <row r="16" spans="1:12" ht="12">
      <c r="A16" s="10" t="s">
        <v>3</v>
      </c>
      <c r="B16" s="14">
        <v>0</v>
      </c>
      <c r="C16" s="10"/>
      <c r="F16" s="18"/>
      <c r="G16" s="13" t="s">
        <v>25</v>
      </c>
      <c r="H16" s="14"/>
      <c r="I16" s="6"/>
      <c r="J16" s="8"/>
      <c r="K16" s="8"/>
      <c r="L16" s="8"/>
    </row>
    <row r="17" spans="1:12" ht="12">
      <c r="A17" s="10" t="s">
        <v>0</v>
      </c>
      <c r="B17" s="14">
        <v>0</v>
      </c>
      <c r="C17" s="11"/>
      <c r="D17" s="12" t="s">
        <v>18</v>
      </c>
      <c r="E17" s="12"/>
      <c r="F17" s="18"/>
      <c r="G17" s="13" t="s">
        <v>47</v>
      </c>
      <c r="H17" s="21">
        <v>1</v>
      </c>
      <c r="I17" s="6"/>
      <c r="J17" s="8"/>
      <c r="K17" s="8"/>
      <c r="L17" s="8"/>
    </row>
    <row r="18" spans="1:12" ht="12">
      <c r="A18" s="10" t="s">
        <v>1</v>
      </c>
      <c r="B18" s="14">
        <v>0</v>
      </c>
      <c r="C18" s="10"/>
      <c r="D18" s="16" t="s">
        <v>15</v>
      </c>
      <c r="E18" s="18">
        <f>E13*(1-0.5*E14)</f>
        <v>0.5219986807387863</v>
      </c>
      <c r="F18" s="18"/>
      <c r="G18" s="13" t="s">
        <v>48</v>
      </c>
      <c r="H18" s="18">
        <f>LN(POWER(H8,4)*POWER(H13,4)*POWER(H12,7)/(POWER(H6,2)*POWER(H10,3)))</f>
        <v>-12.988038184402816</v>
      </c>
      <c r="I18" s="6"/>
      <c r="J18" s="8"/>
      <c r="K18" s="8"/>
      <c r="L18" s="8"/>
    </row>
    <row r="19" spans="1:12" ht="12">
      <c r="A19" s="10" t="s">
        <v>10</v>
      </c>
      <c r="B19" s="14">
        <f>SUM(B9:B18)</f>
        <v>9.600000000000001</v>
      </c>
      <c r="C19" s="11"/>
      <c r="D19" s="16" t="s">
        <v>16</v>
      </c>
      <c r="E19" s="18">
        <f>(1-E13)*(1-0.5*E14)</f>
        <v>0.2855013192612137</v>
      </c>
      <c r="F19" s="18"/>
      <c r="J19" s="8"/>
      <c r="K19" s="8"/>
      <c r="L19" s="8"/>
    </row>
    <row r="20" spans="1:12" ht="12">
      <c r="A20" s="10"/>
      <c r="B20" s="17"/>
      <c r="C20" s="13"/>
      <c r="D20" s="16" t="s">
        <v>13</v>
      </c>
      <c r="E20" s="18">
        <f>0.5*E14</f>
        <v>0.1925</v>
      </c>
      <c r="F20" s="18"/>
      <c r="G20" s="24" t="s">
        <v>28</v>
      </c>
      <c r="H20" s="27">
        <f>(172341)/(-8.31451*H18+315.149)-273.15</f>
        <v>134.14248942401974</v>
      </c>
      <c r="I20" s="25" t="s">
        <v>50</v>
      </c>
      <c r="J20" s="25"/>
      <c r="K20" s="8"/>
      <c r="L20" s="8"/>
    </row>
    <row r="21" spans="1:12" ht="12">
      <c r="A21" s="10"/>
      <c r="B21" s="17"/>
      <c r="C21" s="11"/>
      <c r="D21" s="16" t="s">
        <v>41</v>
      </c>
      <c r="E21" s="18">
        <f>E13*(1-E15-E14)</f>
        <v>0.3717018469656992</v>
      </c>
      <c r="F21" s="18"/>
      <c r="G21" s="22" t="s">
        <v>28</v>
      </c>
      <c r="H21" s="28">
        <f>((203093)+(4996.99)*H17)/(-8.31451*H18+455.782)-273.15</f>
        <v>95.95363606942561</v>
      </c>
      <c r="I21" s="23" t="s">
        <v>51</v>
      </c>
      <c r="J21" s="23"/>
      <c r="K21" s="8"/>
      <c r="L21" s="8"/>
    </row>
    <row r="22" spans="1:12" ht="12">
      <c r="A22" s="10"/>
      <c r="B22" s="11"/>
      <c r="C22" s="11"/>
      <c r="D22" s="16" t="s">
        <v>42</v>
      </c>
      <c r="E22" s="18">
        <f>(1-E13)*(1-E15-E14)</f>
        <v>0.20329815303430077</v>
      </c>
      <c r="F22" s="18"/>
      <c r="G22" s="13"/>
      <c r="H22" s="10"/>
      <c r="I22" s="6"/>
      <c r="J22" s="8"/>
      <c r="K22" s="8"/>
      <c r="L22" s="8"/>
    </row>
    <row r="23" spans="1:12" ht="12">
      <c r="A23" s="10"/>
      <c r="B23" s="13"/>
      <c r="C23" s="13"/>
      <c r="D23" s="16" t="s">
        <v>43</v>
      </c>
      <c r="E23" s="18">
        <f>E15</f>
        <v>0.040000000000000036</v>
      </c>
      <c r="F23" s="18"/>
      <c r="G23" s="13"/>
      <c r="H23" s="14"/>
      <c r="I23" s="6"/>
      <c r="J23" s="8"/>
      <c r="K23" s="8"/>
      <c r="L23" s="8"/>
    </row>
    <row r="24" spans="1:12" ht="12">
      <c r="A24" s="10"/>
      <c r="B24" s="13"/>
      <c r="C24" s="13"/>
      <c r="D24" s="16" t="s">
        <v>44</v>
      </c>
      <c r="E24" s="18">
        <f>E14</f>
        <v>0.385</v>
      </c>
      <c r="F24" s="18"/>
      <c r="G24" s="13"/>
      <c r="H24" s="14"/>
      <c r="I24" s="6"/>
      <c r="J24" s="8"/>
      <c r="K24" s="8"/>
      <c r="L24" s="8"/>
    </row>
    <row r="25" spans="1:12" ht="12">
      <c r="A25" s="10"/>
      <c r="B25" s="11"/>
      <c r="C25" s="11"/>
      <c r="D25" s="16" t="s">
        <v>14</v>
      </c>
      <c r="E25" s="18">
        <f>1-0.5*(1-E15)</f>
        <v>0.52</v>
      </c>
      <c r="F25" s="18"/>
      <c r="G25" s="13"/>
      <c r="H25" s="10"/>
      <c r="I25" s="6"/>
      <c r="J25" s="8"/>
      <c r="K25" s="8"/>
      <c r="L25" s="8"/>
    </row>
    <row r="26" spans="1:12" ht="12">
      <c r="A26" s="10"/>
      <c r="B26" s="12"/>
      <c r="C26" s="12"/>
      <c r="D26" s="16" t="s">
        <v>19</v>
      </c>
      <c r="E26" s="18">
        <f>0.5*(1-E15)</f>
        <v>0.48</v>
      </c>
      <c r="F26" s="18"/>
      <c r="G26" s="13"/>
      <c r="H26" s="10"/>
      <c r="I26" s="6"/>
      <c r="J26" s="8"/>
      <c r="K26" s="8"/>
      <c r="L26" s="8"/>
    </row>
    <row r="27" spans="1:12" ht="12">
      <c r="A27" s="10"/>
      <c r="B27" s="10"/>
      <c r="C27" s="10"/>
      <c r="D27" s="16"/>
      <c r="E27" s="18"/>
      <c r="F27" s="18"/>
      <c r="G27" s="13"/>
      <c r="H27" s="10"/>
      <c r="I27" s="6"/>
      <c r="J27" s="8"/>
      <c r="K27" s="8"/>
      <c r="L27" s="8"/>
    </row>
    <row r="28" spans="1:12" ht="12">
      <c r="A28" s="10"/>
      <c r="B28" s="11"/>
      <c r="C28" s="11"/>
      <c r="D28" s="16"/>
      <c r="E28" s="18"/>
      <c r="F28" s="18"/>
      <c r="G28" s="13"/>
      <c r="H28" s="14"/>
      <c r="I28" s="6"/>
      <c r="J28" s="8"/>
      <c r="K28" s="8"/>
      <c r="L28" s="8"/>
    </row>
    <row r="29" spans="1:12" ht="12">
      <c r="A29" s="10"/>
      <c r="B29" s="13"/>
      <c r="C29" s="13"/>
      <c r="D29" s="16"/>
      <c r="E29" s="18"/>
      <c r="F29" s="18"/>
      <c r="G29" s="13"/>
      <c r="H29" s="14"/>
      <c r="I29" s="6"/>
      <c r="J29" s="8"/>
      <c r="K29" s="8"/>
      <c r="L29" s="8"/>
    </row>
    <row r="30" spans="1:12" ht="12">
      <c r="A30" s="10"/>
      <c r="B30" s="11"/>
      <c r="C30" s="11"/>
      <c r="D30" s="16"/>
      <c r="E30" s="18"/>
      <c r="F30" s="18"/>
      <c r="G30" s="13"/>
      <c r="H30" s="15"/>
      <c r="I30" s="6"/>
      <c r="J30" s="8"/>
      <c r="K30" s="8"/>
      <c r="L30" s="8"/>
    </row>
    <row r="31" spans="1:12" ht="12">
      <c r="A31" s="10"/>
      <c r="B31" s="11"/>
      <c r="C31" s="11"/>
      <c r="D31" s="16"/>
      <c r="E31" s="18"/>
      <c r="F31" s="18"/>
      <c r="G31" s="13"/>
      <c r="H31" s="14"/>
      <c r="I31" s="6"/>
      <c r="J31" s="8"/>
      <c r="K31" s="8"/>
      <c r="L31" s="8"/>
    </row>
    <row r="32" spans="1:12" ht="12">
      <c r="A32" s="10"/>
      <c r="B32" s="13"/>
      <c r="C32" s="13"/>
      <c r="D32" s="16"/>
      <c r="E32" s="18"/>
      <c r="F32" s="18"/>
      <c r="G32" s="13"/>
      <c r="H32" s="15"/>
      <c r="I32" s="6"/>
      <c r="J32" s="8"/>
      <c r="K32" s="8"/>
      <c r="L32" s="8"/>
    </row>
    <row r="33" spans="1:12" ht="12">
      <c r="A33" s="10"/>
      <c r="B33" s="13"/>
      <c r="C33" s="13"/>
      <c r="D33" s="16"/>
      <c r="E33" s="18"/>
      <c r="F33" s="18"/>
      <c r="G33" s="13"/>
      <c r="H33" s="15"/>
      <c r="I33" s="6"/>
      <c r="J33" s="8"/>
      <c r="K33" s="8"/>
      <c r="L33" s="8"/>
    </row>
    <row r="34" spans="1:12" ht="12">
      <c r="A34" s="10"/>
      <c r="B34" s="11"/>
      <c r="C34" s="11"/>
      <c r="D34" s="16"/>
      <c r="E34" s="18"/>
      <c r="F34" s="18"/>
      <c r="G34" s="13"/>
      <c r="H34" s="15"/>
      <c r="I34" s="6"/>
      <c r="J34" s="8"/>
      <c r="K34" s="8"/>
      <c r="L34" s="8"/>
    </row>
    <row r="35" spans="1:12" ht="12">
      <c r="A35" s="10"/>
      <c r="B35" s="12"/>
      <c r="C35" s="15"/>
      <c r="D35" s="16"/>
      <c r="E35" s="18"/>
      <c r="F35" s="18"/>
      <c r="G35" s="13"/>
      <c r="H35" s="15"/>
      <c r="I35" s="6"/>
      <c r="J35" s="8"/>
      <c r="K35" s="8"/>
      <c r="L35" s="8"/>
    </row>
    <row r="36" spans="1:12" ht="12">
      <c r="A36" s="10"/>
      <c r="B36" s="10"/>
      <c r="C36" s="10"/>
      <c r="D36" s="16"/>
      <c r="E36" s="18"/>
      <c r="F36" s="18"/>
      <c r="G36" s="13"/>
      <c r="H36" s="15"/>
      <c r="I36" s="6"/>
      <c r="J36" s="8"/>
      <c r="K36" s="8"/>
      <c r="L36" s="8"/>
    </row>
    <row r="37" spans="1:12" ht="12">
      <c r="A37" s="10"/>
      <c r="B37" s="10"/>
      <c r="C37" s="10"/>
      <c r="D37" s="16"/>
      <c r="E37" s="18"/>
      <c r="F37" s="18"/>
      <c r="G37" s="13"/>
      <c r="H37" s="15"/>
      <c r="I37" s="6"/>
      <c r="J37" s="8"/>
      <c r="K37" s="8"/>
      <c r="L37" s="8"/>
    </row>
    <row r="38" spans="1:12" ht="12">
      <c r="A38" s="10"/>
      <c r="B38" s="10"/>
      <c r="C38" s="10"/>
      <c r="D38" s="16"/>
      <c r="E38" s="18"/>
      <c r="F38" s="18"/>
      <c r="G38" s="13"/>
      <c r="H38" s="15"/>
      <c r="I38" s="6"/>
      <c r="J38" s="8"/>
      <c r="K38" s="8"/>
      <c r="L38" s="8"/>
    </row>
    <row r="39" spans="1:12" ht="12">
      <c r="A39" s="10"/>
      <c r="B39" s="10"/>
      <c r="C39" s="10"/>
      <c r="D39" s="16"/>
      <c r="E39" s="18"/>
      <c r="F39" s="18"/>
      <c r="G39" s="13"/>
      <c r="H39" s="15"/>
      <c r="I39" s="6"/>
      <c r="J39" s="4"/>
      <c r="K39" s="4"/>
      <c r="L39" s="4"/>
    </row>
    <row r="40" spans="1:12" ht="12">
      <c r="A40" s="10"/>
      <c r="B40" s="10"/>
      <c r="C40" s="10"/>
      <c r="D40" s="16"/>
      <c r="E40" s="18"/>
      <c r="F40" s="18"/>
      <c r="G40" s="10"/>
      <c r="H40" s="10"/>
      <c r="I40" s="4"/>
      <c r="J40" s="4"/>
      <c r="K40" s="4"/>
      <c r="L40" s="4"/>
    </row>
    <row r="41" spans="1:12" ht="12">
      <c r="A41" s="10"/>
      <c r="B41" s="10"/>
      <c r="C41" s="10"/>
      <c r="D41" s="16"/>
      <c r="E41" s="18"/>
      <c r="F41" s="18"/>
      <c r="G41" s="13"/>
      <c r="H41" s="10"/>
      <c r="I41" s="4"/>
      <c r="J41" s="4"/>
      <c r="K41" s="4"/>
      <c r="L41" s="4"/>
    </row>
    <row r="42" spans="4:12" ht="12">
      <c r="D42" s="16"/>
      <c r="E42" s="18"/>
      <c r="F42" s="18"/>
      <c r="G42" s="8"/>
      <c r="H42" s="9"/>
      <c r="I42" s="6"/>
      <c r="J42" s="4"/>
      <c r="K42" s="4"/>
      <c r="L42" s="4"/>
    </row>
    <row r="43" spans="4:12" ht="12">
      <c r="D43" s="16"/>
      <c r="E43" s="18"/>
      <c r="F43" s="18"/>
      <c r="G43" s="8"/>
      <c r="H43" s="9"/>
      <c r="I43" s="6"/>
      <c r="J43" s="4"/>
      <c r="K43" s="4"/>
      <c r="L43" s="4"/>
    </row>
    <row r="44" spans="4:12" ht="12">
      <c r="D44" s="16"/>
      <c r="E44" s="18"/>
      <c r="F44" s="18"/>
      <c r="G44" s="8"/>
      <c r="H44" s="4"/>
      <c r="I44" s="4"/>
      <c r="J44" s="4"/>
      <c r="K44" s="4"/>
      <c r="L44" s="4"/>
    </row>
    <row r="45" spans="4:12" ht="12">
      <c r="D45" s="16"/>
      <c r="E45" s="18"/>
      <c r="F45" s="18"/>
      <c r="G45" s="8"/>
      <c r="H45" s="4"/>
      <c r="I45" s="4"/>
      <c r="J45" s="4"/>
      <c r="K45" s="4"/>
      <c r="L45" s="4"/>
    </row>
    <row r="46" spans="4:12" ht="12">
      <c r="D46" s="16"/>
      <c r="E46" s="18"/>
      <c r="F46" s="18"/>
      <c r="G46" s="8"/>
      <c r="H46" s="4"/>
      <c r="I46" s="4"/>
      <c r="J46" s="4"/>
      <c r="K46" s="4"/>
      <c r="L46" s="4"/>
    </row>
    <row r="47" spans="4:12" ht="12">
      <c r="D47" s="16"/>
      <c r="E47" s="18"/>
      <c r="F47" s="18"/>
      <c r="G47" s="8"/>
      <c r="H47" s="4"/>
      <c r="I47" s="4"/>
      <c r="J47" s="4"/>
      <c r="K47" s="4"/>
      <c r="L47" s="4"/>
    </row>
    <row r="48" spans="4:12" ht="12">
      <c r="D48" s="16"/>
      <c r="E48" s="18"/>
      <c r="F48" s="18"/>
      <c r="G48" s="7"/>
      <c r="H48" s="4"/>
      <c r="I48" s="4"/>
      <c r="J48" s="4"/>
      <c r="K48" s="4"/>
      <c r="L48" s="4"/>
    </row>
    <row r="49" spans="6:12" ht="12">
      <c r="F49" s="18"/>
      <c r="G49" s="7"/>
      <c r="H49" s="4"/>
      <c r="I49" s="4"/>
      <c r="J49" s="4"/>
      <c r="K49" s="4"/>
      <c r="L49" s="4"/>
    </row>
    <row r="50" spans="6:12" ht="12">
      <c r="F50" s="18"/>
      <c r="G50" s="7"/>
      <c r="H50" s="4"/>
      <c r="I50" s="4"/>
      <c r="J50" s="4"/>
      <c r="K50" s="4"/>
      <c r="L50" s="4"/>
    </row>
    <row r="51" spans="6:12" ht="12">
      <c r="F51" s="5"/>
      <c r="G51" s="7"/>
      <c r="H51" s="4"/>
      <c r="I51" s="4"/>
      <c r="J51" s="4"/>
      <c r="K51" s="4"/>
      <c r="L51" s="4"/>
    </row>
    <row r="52" spans="6:12" ht="12">
      <c r="F52" s="5"/>
      <c r="G52" s="7"/>
      <c r="H52" s="4"/>
      <c r="I52" s="4"/>
      <c r="J52" s="4"/>
      <c r="K52" s="4"/>
      <c r="L52" s="4"/>
    </row>
    <row r="53" spans="6:12" ht="12">
      <c r="F53" s="5"/>
      <c r="G53" s="7"/>
      <c r="H53" s="4"/>
      <c r="I53" s="4"/>
      <c r="J53" s="4"/>
      <c r="K53" s="4"/>
      <c r="L53" s="4"/>
    </row>
    <row r="54" spans="6:12" ht="12">
      <c r="F54" s="5"/>
      <c r="G54" s="7"/>
      <c r="H54" s="4"/>
      <c r="I54" s="4"/>
      <c r="J54" s="4"/>
      <c r="K54" s="4"/>
      <c r="L54" s="4"/>
    </row>
    <row r="55" spans="6:12" ht="12">
      <c r="F55" s="5"/>
      <c r="G55" s="7"/>
      <c r="H55" s="4"/>
      <c r="I55" s="4"/>
      <c r="J55" s="4"/>
      <c r="K55" s="4"/>
      <c r="L55" s="4"/>
    </row>
    <row r="56" spans="6:12" ht="12">
      <c r="F56" s="5"/>
      <c r="G56" s="7"/>
      <c r="H56" s="4"/>
      <c r="I56" s="4"/>
      <c r="J56" s="4"/>
      <c r="K56" s="4"/>
      <c r="L56" s="4"/>
    </row>
    <row r="57" spans="6:12" ht="12">
      <c r="F57" s="5"/>
      <c r="G57" s="7"/>
      <c r="H57" s="4"/>
      <c r="I57" s="4"/>
      <c r="J57" s="4"/>
      <c r="K57" s="4"/>
      <c r="L57" s="4"/>
    </row>
    <row r="58" spans="6:12" ht="12">
      <c r="F58" s="5"/>
      <c r="G58" s="7"/>
      <c r="H58" s="4"/>
      <c r="I58" s="4"/>
      <c r="J58" s="4"/>
      <c r="K58" s="4"/>
      <c r="L58" s="4"/>
    </row>
    <row r="59" spans="6:12" ht="12">
      <c r="F59" s="5"/>
      <c r="G59" s="7"/>
      <c r="H59" s="4"/>
      <c r="I59" s="4"/>
      <c r="J59" s="4"/>
      <c r="K59" s="4"/>
      <c r="L59" s="4"/>
    </row>
    <row r="60" spans="6:12" ht="12">
      <c r="F60" s="5"/>
      <c r="G60" s="7"/>
      <c r="H60" s="4"/>
      <c r="I60" s="4"/>
      <c r="J60" s="4"/>
      <c r="K60" s="4"/>
      <c r="L60" s="4"/>
    </row>
    <row r="61" spans="6:12" ht="12">
      <c r="F61" s="5"/>
      <c r="G61" s="7"/>
      <c r="H61" s="4"/>
      <c r="I61" s="4"/>
      <c r="J61" s="4"/>
      <c r="K61" s="4"/>
      <c r="L61" s="4"/>
    </row>
    <row r="62" spans="6:12" ht="12">
      <c r="F62" s="5"/>
      <c r="G62" s="7"/>
      <c r="H62" s="4"/>
      <c r="I62" s="4"/>
      <c r="J62" s="4"/>
      <c r="K62" s="4"/>
      <c r="L62" s="4"/>
    </row>
    <row r="63" spans="6:12" ht="12">
      <c r="F63" s="5"/>
      <c r="G63" s="7"/>
      <c r="H63" s="4"/>
      <c r="I63" s="4"/>
      <c r="J63" s="4"/>
      <c r="K63" s="4"/>
      <c r="L63" s="4"/>
    </row>
    <row r="64" spans="6:12" ht="12">
      <c r="F64" s="5"/>
      <c r="G64" s="7"/>
      <c r="H64" s="4"/>
      <c r="I64" s="4"/>
      <c r="J64" s="4"/>
      <c r="K64" s="4"/>
      <c r="L64" s="4"/>
    </row>
    <row r="65" spans="6:12" ht="12">
      <c r="F65" s="5"/>
      <c r="G65" s="7"/>
      <c r="H65" s="4"/>
      <c r="I65" s="4"/>
      <c r="J65" s="4"/>
      <c r="K65" s="4"/>
      <c r="L65" s="4"/>
    </row>
    <row r="66" spans="6:12" ht="12">
      <c r="F66" s="5"/>
      <c r="G66" s="7"/>
      <c r="H66" s="4"/>
      <c r="I66" s="4"/>
      <c r="J66" s="4"/>
      <c r="K66" s="4"/>
      <c r="L66" s="4"/>
    </row>
    <row r="67" spans="6:12" ht="12">
      <c r="F67" s="5"/>
      <c r="G67" s="7"/>
      <c r="H67" s="4"/>
      <c r="I67" s="4"/>
      <c r="J67" s="4"/>
      <c r="K67" s="4"/>
      <c r="L67" s="4"/>
    </row>
    <row r="68" spans="6:12" ht="12">
      <c r="F68" s="5"/>
      <c r="G68" s="7"/>
      <c r="H68" s="4"/>
      <c r="I68" s="4"/>
      <c r="J68" s="4"/>
      <c r="K68" s="4"/>
      <c r="L68" s="4"/>
    </row>
    <row r="69" spans="6:12" ht="12">
      <c r="F69" s="5"/>
      <c r="G69" s="7"/>
      <c r="H69" s="4"/>
      <c r="I69" s="4"/>
      <c r="J69" s="4"/>
      <c r="K69" s="4"/>
      <c r="L69" s="4"/>
    </row>
    <row r="70" spans="6:12" ht="12">
      <c r="F70" s="5"/>
      <c r="G70" s="7"/>
      <c r="H70" s="4"/>
      <c r="I70" s="4"/>
      <c r="J70" s="4"/>
      <c r="K70" s="4"/>
      <c r="L70" s="4"/>
    </row>
    <row r="71" spans="6:12" ht="12">
      <c r="F71" s="5"/>
      <c r="G71" s="7"/>
      <c r="H71" s="4"/>
      <c r="I71" s="4"/>
      <c r="J71" s="4"/>
      <c r="K71" s="4"/>
      <c r="L71" s="4"/>
    </row>
    <row r="72" spans="6:12" ht="12">
      <c r="F72" s="5"/>
      <c r="G72" s="7"/>
      <c r="H72" s="4"/>
      <c r="I72" s="4"/>
      <c r="J72" s="4"/>
      <c r="K72" s="4"/>
      <c r="L72" s="4"/>
    </row>
    <row r="73" spans="6:12" ht="12">
      <c r="F73" s="5"/>
      <c r="G73" s="7"/>
      <c r="H73" s="4"/>
      <c r="I73" s="4"/>
      <c r="J73" s="4"/>
      <c r="K73" s="4"/>
      <c r="L73" s="4"/>
    </row>
    <row r="74" spans="6:12" ht="12">
      <c r="F74" s="5"/>
      <c r="G74" s="7"/>
      <c r="H74" s="4"/>
      <c r="I74" s="4"/>
      <c r="J74" s="4"/>
      <c r="K74" s="4"/>
      <c r="L74" s="4"/>
    </row>
    <row r="75" spans="6:12" ht="12">
      <c r="F75" s="5"/>
      <c r="G75" s="7"/>
      <c r="H75" s="4"/>
      <c r="I75" s="4"/>
      <c r="J75" s="4"/>
      <c r="K75" s="4"/>
      <c r="L75" s="4"/>
    </row>
    <row r="76" spans="6:12" ht="12">
      <c r="F76" s="5"/>
      <c r="G76" s="7"/>
      <c r="H76" s="4"/>
      <c r="I76" s="4"/>
      <c r="J76" s="4"/>
      <c r="K76" s="4"/>
      <c r="L76" s="4"/>
    </row>
    <row r="77" spans="6:12" ht="12">
      <c r="F77" s="5"/>
      <c r="G77" s="7"/>
      <c r="H77" s="4"/>
      <c r="I77" s="4"/>
      <c r="J77" s="4"/>
      <c r="K77" s="4"/>
      <c r="L77" s="4"/>
    </row>
    <row r="78" spans="6:12" ht="12">
      <c r="F78" s="5"/>
      <c r="G78" s="7"/>
      <c r="H78" s="4"/>
      <c r="I78" s="4"/>
      <c r="J78" s="4"/>
      <c r="K78" s="4"/>
      <c r="L78" s="4"/>
    </row>
    <row r="79" spans="6:12" ht="12">
      <c r="F79" s="5"/>
      <c r="G79" s="7"/>
      <c r="H79" s="4"/>
      <c r="I79" s="4"/>
      <c r="J79" s="4"/>
      <c r="K79" s="4"/>
      <c r="L79" s="4"/>
    </row>
    <row r="80" spans="6:7" ht="12">
      <c r="F80" s="1"/>
      <c r="G80" s="3"/>
    </row>
    <row r="81" spans="6:7" ht="12">
      <c r="F81" s="1"/>
      <c r="G81" s="3"/>
    </row>
    <row r="82" spans="6:7" ht="12">
      <c r="F82" s="1"/>
      <c r="G82" s="3"/>
    </row>
    <row r="83" spans="6:7" ht="12">
      <c r="F83" s="1"/>
      <c r="G83" s="3"/>
    </row>
    <row r="84" spans="6:7" ht="12">
      <c r="F84" s="1"/>
      <c r="G84" s="3"/>
    </row>
    <row r="85" spans="6:7" ht="12">
      <c r="F85" s="1"/>
      <c r="G85" s="3"/>
    </row>
    <row r="86" spans="6:7" ht="12">
      <c r="F86" s="1"/>
      <c r="G86" s="3"/>
    </row>
    <row r="87" spans="6:7" ht="12">
      <c r="F87" s="1"/>
      <c r="G87" s="3"/>
    </row>
    <row r="88" spans="6:7" ht="12">
      <c r="F88" s="1"/>
      <c r="G88" s="3"/>
    </row>
    <row r="89" spans="6:7" ht="12">
      <c r="F89" s="1"/>
      <c r="G89" s="3"/>
    </row>
    <row r="90" spans="6:7" ht="12">
      <c r="F90" s="1"/>
      <c r="G90" s="3"/>
    </row>
    <row r="91" spans="6:7" ht="12">
      <c r="F91" s="1"/>
      <c r="G91" s="3"/>
    </row>
    <row r="92" spans="6:7" ht="12">
      <c r="F92" s="1"/>
      <c r="G92" s="3"/>
    </row>
    <row r="93" spans="6:7" ht="12">
      <c r="F93" s="1"/>
      <c r="G93" s="3"/>
    </row>
    <row r="94" spans="6:7" ht="12">
      <c r="F94" s="1"/>
      <c r="G94" s="3"/>
    </row>
    <row r="95" spans="6:7" ht="12">
      <c r="F95" s="1"/>
      <c r="G95" s="3"/>
    </row>
    <row r="96" spans="6:7" ht="12">
      <c r="F96" s="1"/>
      <c r="G96" s="3"/>
    </row>
    <row r="97" spans="6:7" ht="12">
      <c r="F97" s="1"/>
      <c r="G97" s="3"/>
    </row>
    <row r="98" spans="6:7" ht="12">
      <c r="F98" s="1"/>
      <c r="G98" s="3"/>
    </row>
    <row r="99" spans="6:7" ht="12">
      <c r="F99" s="1"/>
      <c r="G99" s="3"/>
    </row>
    <row r="100" spans="6:7" ht="12">
      <c r="F100" s="1"/>
      <c r="G100" s="3"/>
    </row>
    <row r="101" spans="6:7" ht="12">
      <c r="F101" s="1"/>
      <c r="G101" s="3"/>
    </row>
    <row r="102" spans="6:7" ht="12">
      <c r="F102" s="1"/>
      <c r="G102" s="3"/>
    </row>
    <row r="103" spans="6:7" ht="12">
      <c r="F103" s="1"/>
      <c r="G103" s="3"/>
    </row>
    <row r="104" spans="6:7" ht="12">
      <c r="F104" s="1"/>
      <c r="G104" s="3"/>
    </row>
    <row r="105" spans="6:7" ht="12">
      <c r="F105" s="1"/>
      <c r="G105" s="3"/>
    </row>
    <row r="106" spans="6:7" ht="12">
      <c r="F106" s="1"/>
      <c r="G106" s="3"/>
    </row>
    <row r="107" spans="6:7" ht="12">
      <c r="F107" s="1"/>
      <c r="G107" s="3"/>
    </row>
    <row r="108" spans="6:7" ht="12">
      <c r="F108" s="1"/>
      <c r="G108" s="3"/>
    </row>
    <row r="109" spans="6:7" ht="12">
      <c r="F109" s="1"/>
      <c r="G109" s="3"/>
    </row>
    <row r="110" spans="6:7" ht="12">
      <c r="F110" s="1"/>
      <c r="G110" s="3"/>
    </row>
    <row r="111" spans="6:7" ht="12">
      <c r="F111" s="1"/>
      <c r="G111" s="3"/>
    </row>
    <row r="112" spans="6:7" ht="12">
      <c r="F112" s="1"/>
      <c r="G112" s="3"/>
    </row>
    <row r="113" spans="6:7" ht="12">
      <c r="F113" s="1"/>
      <c r="G113" s="3"/>
    </row>
    <row r="114" spans="6:7" ht="12">
      <c r="F114" s="1"/>
      <c r="G114" s="3"/>
    </row>
    <row r="115" spans="6:7" ht="12">
      <c r="F115" s="1"/>
      <c r="G115" s="3"/>
    </row>
    <row r="116" spans="6:7" ht="12">
      <c r="F116" s="1"/>
      <c r="G116" s="3"/>
    </row>
    <row r="117" spans="6:7" ht="12">
      <c r="F117" s="1"/>
      <c r="G117" s="3"/>
    </row>
    <row r="118" spans="6:7" ht="12">
      <c r="F118" s="1"/>
      <c r="G118" s="3"/>
    </row>
    <row r="119" spans="6:7" ht="12">
      <c r="F119" s="1"/>
      <c r="G119" s="3"/>
    </row>
    <row r="120" spans="6:7" ht="12">
      <c r="F120" s="1"/>
      <c r="G120" s="3"/>
    </row>
    <row r="121" spans="6:7" ht="12">
      <c r="F121" s="1"/>
      <c r="G121" s="3"/>
    </row>
    <row r="122" spans="6:7" ht="12">
      <c r="F122" s="1"/>
      <c r="G122" s="3"/>
    </row>
    <row r="123" spans="6:7" ht="12">
      <c r="F123" s="1"/>
      <c r="G123" s="3"/>
    </row>
    <row r="124" spans="6:7" ht="12">
      <c r="F124" s="1"/>
      <c r="G124" s="3"/>
    </row>
    <row r="125" spans="6:7" ht="12">
      <c r="F125" s="1"/>
      <c r="G125" s="3"/>
    </row>
    <row r="126" spans="6:7" ht="12">
      <c r="F126" s="1"/>
      <c r="G126" s="3"/>
    </row>
    <row r="127" spans="6:7" ht="12">
      <c r="F127" s="1"/>
      <c r="G127" s="3"/>
    </row>
    <row r="128" spans="6:7" ht="12">
      <c r="F128" s="1"/>
      <c r="G128" s="3"/>
    </row>
    <row r="129" spans="6:7" ht="12">
      <c r="F129" s="1"/>
      <c r="G129" s="3"/>
    </row>
    <row r="130" spans="6:7" ht="12">
      <c r="F130" s="1"/>
      <c r="G130" s="3"/>
    </row>
    <row r="131" spans="6:7" ht="12">
      <c r="F131" s="1"/>
      <c r="G131" s="3"/>
    </row>
    <row r="132" spans="6:7" ht="12">
      <c r="F132" s="1"/>
      <c r="G132" s="3"/>
    </row>
    <row r="133" spans="6:7" ht="12">
      <c r="F133" s="1"/>
      <c r="G133" s="3"/>
    </row>
    <row r="134" spans="6:7" ht="12">
      <c r="F134" s="1"/>
      <c r="G134" s="3"/>
    </row>
    <row r="135" spans="6:7" ht="12">
      <c r="F135" s="1"/>
      <c r="G135" s="3"/>
    </row>
    <row r="136" spans="6:7" ht="12">
      <c r="F136" s="1"/>
      <c r="G136" s="3"/>
    </row>
    <row r="137" spans="6:7" ht="12">
      <c r="F137" s="1"/>
      <c r="G137" s="3"/>
    </row>
    <row r="138" spans="6:7" ht="12">
      <c r="F138" s="1"/>
      <c r="G138" s="3"/>
    </row>
    <row r="139" spans="6:7" ht="12">
      <c r="F139" s="1"/>
      <c r="G139" s="3"/>
    </row>
    <row r="140" spans="6:7" ht="12">
      <c r="F140" s="1"/>
      <c r="G140" s="3"/>
    </row>
    <row r="141" spans="6:7" ht="12">
      <c r="F141" s="1"/>
      <c r="G141" s="3"/>
    </row>
    <row r="142" spans="6:7" ht="12">
      <c r="F142" s="1"/>
      <c r="G142" s="3"/>
    </row>
    <row r="143" spans="6:7" ht="12">
      <c r="F143" s="1"/>
      <c r="G143" s="3"/>
    </row>
    <row r="144" spans="6:7" ht="12">
      <c r="F144" s="1"/>
      <c r="G144" s="3"/>
    </row>
    <row r="145" spans="6:7" ht="12">
      <c r="F145" s="1"/>
      <c r="G145" s="3"/>
    </row>
    <row r="146" spans="6:7" ht="12">
      <c r="F146" s="1"/>
      <c r="G146" s="3"/>
    </row>
    <row r="147" spans="6:7" ht="12">
      <c r="F147" s="1"/>
      <c r="G147" s="3"/>
    </row>
    <row r="148" spans="6:7" ht="12">
      <c r="F148" s="1"/>
      <c r="G148" s="3"/>
    </row>
    <row r="149" spans="6:7" ht="12">
      <c r="F149" s="1"/>
      <c r="G149" s="3"/>
    </row>
    <row r="150" spans="6:7" ht="12">
      <c r="F150" s="1"/>
      <c r="G150" s="3"/>
    </row>
    <row r="151" spans="6:7" ht="12">
      <c r="F151" s="1"/>
      <c r="G151" s="3"/>
    </row>
    <row r="152" spans="6:7" ht="12">
      <c r="F152" s="1"/>
      <c r="G152" s="3"/>
    </row>
    <row r="153" spans="6:7" ht="12">
      <c r="F153" s="1"/>
      <c r="G153" s="3"/>
    </row>
    <row r="154" spans="6:7" ht="12">
      <c r="F154" s="1"/>
      <c r="G154" s="3"/>
    </row>
    <row r="155" spans="6:7" ht="12">
      <c r="F155" s="1"/>
      <c r="G155" s="3"/>
    </row>
    <row r="156" spans="6:7" ht="12">
      <c r="F156" s="1"/>
      <c r="G156" s="3"/>
    </row>
    <row r="157" spans="6:7" ht="12">
      <c r="F157" s="1"/>
      <c r="G157" s="3"/>
    </row>
    <row r="158" spans="6:7" ht="12">
      <c r="F158" s="1"/>
      <c r="G158" s="3"/>
    </row>
    <row r="159" spans="6:7" ht="12">
      <c r="F159" s="1"/>
      <c r="G159" s="3"/>
    </row>
    <row r="160" spans="6:7" ht="12">
      <c r="F160" s="1"/>
      <c r="G160" s="3"/>
    </row>
    <row r="161" spans="6:7" ht="12">
      <c r="F161" s="1"/>
      <c r="G161" s="3"/>
    </row>
    <row r="162" spans="6:7" ht="12">
      <c r="F162" s="1"/>
      <c r="G162" s="3"/>
    </row>
    <row r="163" spans="6:7" ht="12">
      <c r="F163" s="1"/>
      <c r="G163" s="3"/>
    </row>
    <row r="164" ht="12">
      <c r="G164" s="3"/>
    </row>
    <row r="165" ht="12">
      <c r="G165" s="3"/>
    </row>
    <row r="166" ht="12">
      <c r="G166" s="3"/>
    </row>
    <row r="167" ht="12">
      <c r="G167" s="3"/>
    </row>
    <row r="168" ht="12">
      <c r="G168" s="3"/>
    </row>
    <row r="169" ht="12">
      <c r="G169" s="3"/>
    </row>
    <row r="170" ht="12">
      <c r="G170" s="3"/>
    </row>
    <row r="171" ht="12">
      <c r="G171" s="3"/>
    </row>
    <row r="172" ht="12">
      <c r="G172" s="3"/>
    </row>
    <row r="173" ht="12">
      <c r="G173" s="3"/>
    </row>
    <row r="174" ht="12">
      <c r="G174" s="3"/>
    </row>
    <row r="175" ht="12">
      <c r="G175" s="3"/>
    </row>
    <row r="176" ht="12">
      <c r="G176" s="3"/>
    </row>
    <row r="177" ht="12">
      <c r="G177" s="3"/>
    </row>
    <row r="178" ht="12">
      <c r="G178" s="3"/>
    </row>
    <row r="179" ht="12">
      <c r="G179" s="3"/>
    </row>
    <row r="180" ht="12">
      <c r="G180" s="3"/>
    </row>
    <row r="181" ht="12">
      <c r="G181" s="3"/>
    </row>
    <row r="182" ht="12">
      <c r="G182" s="3"/>
    </row>
    <row r="183" ht="12">
      <c r="G183" s="3"/>
    </row>
    <row r="184" ht="12">
      <c r="G184" s="3"/>
    </row>
    <row r="185" ht="12">
      <c r="G185" s="3"/>
    </row>
    <row r="186" ht="12">
      <c r="G186" s="3"/>
    </row>
    <row r="187" ht="12">
      <c r="G187" s="3"/>
    </row>
    <row r="188" ht="12">
      <c r="G188" s="3"/>
    </row>
    <row r="189" ht="12">
      <c r="G189" s="3"/>
    </row>
    <row r="190" ht="12">
      <c r="G190" s="3"/>
    </row>
    <row r="191" ht="12">
      <c r="G191" s="3"/>
    </row>
    <row r="192" ht="12">
      <c r="G192" s="3"/>
    </row>
    <row r="193" ht="12">
      <c r="G193" s="3"/>
    </row>
    <row r="194" ht="12">
      <c r="G194" s="3"/>
    </row>
    <row r="195" ht="12">
      <c r="G195" s="3"/>
    </row>
    <row r="196" ht="12">
      <c r="G196" s="3"/>
    </row>
    <row r="197" ht="12">
      <c r="G197" s="3"/>
    </row>
    <row r="198" ht="12">
      <c r="G198" s="3"/>
    </row>
    <row r="199" ht="12">
      <c r="G199" s="3"/>
    </row>
    <row r="200" ht="12">
      <c r="G200" s="3"/>
    </row>
    <row r="201" ht="12">
      <c r="G201" s="3"/>
    </row>
    <row r="202" ht="12">
      <c r="G202" s="3"/>
    </row>
    <row r="203" ht="12">
      <c r="G203" s="3"/>
    </row>
    <row r="204" ht="12">
      <c r="G204" s="3"/>
    </row>
    <row r="205" ht="12">
      <c r="G205" s="3"/>
    </row>
    <row r="206" ht="12">
      <c r="G206" s="3"/>
    </row>
    <row r="207" ht="12">
      <c r="G207" s="3"/>
    </row>
    <row r="208" ht="12">
      <c r="G208" s="3"/>
    </row>
    <row r="209" ht="12">
      <c r="G209" s="3"/>
    </row>
    <row r="210" ht="12">
      <c r="G210" s="3"/>
    </row>
    <row r="211" ht="12">
      <c r="G211" s="3"/>
    </row>
    <row r="212" ht="12">
      <c r="G212" s="3"/>
    </row>
    <row r="213" ht="12">
      <c r="G213" s="3"/>
    </row>
    <row r="214" ht="12">
      <c r="G214" s="3"/>
    </row>
    <row r="215" ht="12">
      <c r="G215" s="3"/>
    </row>
    <row r="216" ht="12">
      <c r="G216" s="3"/>
    </row>
    <row r="217" ht="12">
      <c r="G217" s="3"/>
    </row>
    <row r="218" ht="12">
      <c r="G218" s="3"/>
    </row>
    <row r="219" ht="12">
      <c r="G219" s="3"/>
    </row>
    <row r="220" ht="12">
      <c r="G220" s="3"/>
    </row>
    <row r="221" ht="12">
      <c r="G221" s="3"/>
    </row>
    <row r="222" ht="12">
      <c r="G222" s="3"/>
    </row>
    <row r="223" ht="12">
      <c r="G223" s="3"/>
    </row>
    <row r="224" ht="12">
      <c r="G224" s="3"/>
    </row>
    <row r="225" ht="12">
      <c r="G225" s="3"/>
    </row>
    <row r="226" ht="12">
      <c r="G226" s="3"/>
    </row>
    <row r="227" ht="12">
      <c r="G227" s="3"/>
    </row>
    <row r="228" ht="12">
      <c r="G228" s="3"/>
    </row>
    <row r="229" ht="12">
      <c r="G229" s="3"/>
    </row>
    <row r="230" ht="12">
      <c r="G230" s="3"/>
    </row>
    <row r="231" ht="12">
      <c r="G231" s="3"/>
    </row>
    <row r="232" ht="12">
      <c r="G232" s="3"/>
    </row>
    <row r="233" ht="12">
      <c r="G233" s="3"/>
    </row>
    <row r="234" ht="12">
      <c r="G234" s="3"/>
    </row>
    <row r="235" ht="12">
      <c r="G235" s="3"/>
    </row>
    <row r="236" ht="12">
      <c r="G236" s="3"/>
    </row>
    <row r="237" ht="12">
      <c r="G237" s="3"/>
    </row>
    <row r="238" ht="12">
      <c r="G238" s="3"/>
    </row>
    <row r="239" ht="12">
      <c r="G239" s="3"/>
    </row>
    <row r="240" ht="12">
      <c r="G240" s="3"/>
    </row>
    <row r="241" ht="12">
      <c r="G241" s="3"/>
    </row>
    <row r="242" ht="12">
      <c r="G242" s="3"/>
    </row>
    <row r="243" ht="12">
      <c r="G243" s="3"/>
    </row>
    <row r="244" ht="12">
      <c r="G244" s="3"/>
    </row>
    <row r="245" ht="12">
      <c r="G245" s="3"/>
    </row>
    <row r="246" ht="12">
      <c r="G246" s="3"/>
    </row>
    <row r="247" ht="12">
      <c r="G247" s="3"/>
    </row>
    <row r="248" ht="12">
      <c r="G248" s="3"/>
    </row>
    <row r="249" ht="12">
      <c r="G249" s="3"/>
    </row>
    <row r="250" ht="12">
      <c r="G250" s="3"/>
    </row>
    <row r="251" ht="12">
      <c r="G251" s="3"/>
    </row>
    <row r="252" ht="12">
      <c r="G252" s="3"/>
    </row>
    <row r="253" ht="12">
      <c r="G253" s="3"/>
    </row>
    <row r="254" ht="12">
      <c r="G254" s="3"/>
    </row>
    <row r="255" ht="12">
      <c r="G255" s="3"/>
    </row>
  </sheetData>
  <sheetProtection/>
  <mergeCells count="2">
    <mergeCell ref="I20:J20"/>
    <mergeCell ref="I21:J21"/>
  </mergeCells>
  <printOptions/>
  <pageMargins left="0.75" right="0.75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thomasw</dc:creator>
  <cp:keywords/>
  <dc:description/>
  <cp:lastModifiedBy>Pierre Lanari</cp:lastModifiedBy>
  <dcterms:created xsi:type="dcterms:W3CDTF">2011-06-03T18:22:41Z</dcterms:created>
  <dcterms:modified xsi:type="dcterms:W3CDTF">2014-06-24T08:55:19Z</dcterms:modified>
  <cp:category/>
  <cp:version/>
  <cp:contentType/>
  <cp:contentStatus/>
</cp:coreProperties>
</file>